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255" windowWidth="16605" windowHeight="7815" activeTab="1"/>
  </bookViews>
  <sheets>
    <sheet name="Návrh 2019" sheetId="4" r:id="rId1"/>
    <sheet name="List1" sheetId="5" r:id="rId2"/>
  </sheets>
  <calcPr calcId="145621"/>
</workbook>
</file>

<file path=xl/calcChain.xml><?xml version="1.0" encoding="utf-8"?>
<calcChain xmlns="http://schemas.openxmlformats.org/spreadsheetml/2006/main">
  <c r="E35" i="5" l="1"/>
  <c r="F35" i="5"/>
  <c r="F32" i="5"/>
  <c r="F33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15" i="5"/>
  <c r="F34" i="5"/>
  <c r="D38" i="5"/>
  <c r="F38" i="5" s="1"/>
  <c r="D14" i="5"/>
  <c r="D13" i="5" s="1"/>
  <c r="G37" i="5"/>
  <c r="F36" i="5"/>
  <c r="E14" i="5"/>
  <c r="G13" i="5"/>
  <c r="F12" i="5"/>
  <c r="F11" i="5"/>
  <c r="F10" i="5"/>
  <c r="F9" i="5"/>
  <c r="F8" i="5"/>
  <c r="F7" i="5"/>
  <c r="F6" i="5"/>
  <c r="G4" i="5"/>
  <c r="E4" i="5"/>
  <c r="F14" i="5" l="1"/>
  <c r="F13" i="5" s="1"/>
  <c r="D39" i="5"/>
  <c r="D40" i="5" s="1"/>
  <c r="D35" i="5"/>
  <c r="F4" i="5"/>
  <c r="F37" i="5"/>
  <c r="D14" i="4" l="1"/>
  <c r="D37" i="4"/>
  <c r="D13" i="4" l="1"/>
  <c r="D38" i="4" s="1"/>
  <c r="D39" i="4" s="1"/>
  <c r="D34" i="4" l="1"/>
  <c r="F39" i="5"/>
</calcChain>
</file>

<file path=xl/sharedStrings.xml><?xml version="1.0" encoding="utf-8"?>
<sst xmlns="http://schemas.openxmlformats.org/spreadsheetml/2006/main" count="99" uniqueCount="51">
  <si>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</si>
  <si>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</si>
  <si>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</si>
  <si>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</si>
  <si>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</si>
  <si>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</si>
  <si>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</si>
  <si>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</si>
  <si>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</si>
  <si>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</si>
  <si>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</si>
  <si>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</si>
  <si>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</si>
  <si>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</si>
  <si>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</si>
  <si>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</si>
  <si>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</si>
  <si>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</si>
  <si>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</si>
  <si>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</si>
  <si>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</si>
  <si>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</si>
  <si>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</si>
  <si>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</si>
  <si>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</si>
  <si>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</si>
  <si>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</si>
  <si>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</si>
  <si>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</si>
  <si>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Účastnické poplatky na konference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</si>
  <si>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</si>
  <si>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</si>
  <si>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</si>
  <si>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</si>
  <si>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</si>
  <si>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</si>
  <si>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</si>
  <si>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</si>
  <si>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Návrh rozpočtu DSO Sdružení obcí pro rozvoj Baťova kanálu a vodní cesty na řece Moravě pro rok 2019</t>
  </si>
  <si>
    <t>Rozpočet 2019</t>
  </si>
  <si>
    <t>Nákup DHM jinde nezařazeného</t>
  </si>
  <si>
    <t>Hospodaření svazku obcí v roce 2019</t>
  </si>
  <si>
    <t>Stav prostředků na bankovních účtech  (plánovaný stav k 1. 1. 2019)</t>
  </si>
  <si>
    <t>Uherské Hradiště, 26.11.2018</t>
  </si>
  <si>
    <t>Podpis:</t>
  </si>
  <si>
    <t>Rozpočtové opatření č. 1 DSO Sdružení obcí pro rozvoj Baťova kanálu a vodní cesty na řece Moravě pro rok 2018</t>
  </si>
  <si>
    <t>RO1</t>
  </si>
  <si>
    <t>Rozpočet</t>
  </si>
  <si>
    <t xml:space="preserve">Čerpání </t>
  </si>
  <si>
    <t>Ostaní osobní výdaje</t>
  </si>
  <si>
    <t>V Uherském Hradišti dne 25. ledna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</si>
</sst>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/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 applyAlignment="1"/>
    <xf numFmtId="0" fontId="5" fillId="0" borderId="6" xfId="0" applyFont="1" applyBorder="1"/>
    <xf numFmtId="164" fontId="8" fillId="0" borderId="7" xfId="0" applyNumberFormat="1" applyFont="1" applyBorder="1"/>
    <xf numFmtId="0" fontId="5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164" fontId="8" fillId="0" borderId="7" xfId="0" applyNumberFormat="1" applyFont="1" applyBorder="1" applyAlignment="1">
      <alignment vertical="top"/>
    </xf>
    <xf numFmtId="0" fontId="8" fillId="0" borderId="6" xfId="0" applyFont="1" applyBorder="1"/>
    <xf numFmtId="0" fontId="5" fillId="0" borderId="6" xfId="0" applyFont="1" applyFill="1" applyBorder="1" applyAlignment="1">
      <alignment horizontal="center"/>
    </xf>
    <xf numFmtId="0" fontId="8" fillId="0" borderId="6" xfId="0" applyFont="1" applyFill="1" applyBorder="1"/>
    <xf numFmtId="164" fontId="0" fillId="0" borderId="7" xfId="0" applyNumberFormat="1" applyBorder="1" applyAlignment="1"/>
    <xf numFmtId="0" fontId="9" fillId="0" borderId="6" xfId="0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164" fontId="6" fillId="0" borderId="7" xfId="0" applyNumberFormat="1" applyFont="1" applyFill="1" applyBorder="1" applyAlignment="1"/>
    <xf numFmtId="0" fontId="5" fillId="0" borderId="8" xfId="0" applyFont="1" applyBorder="1" applyAlignment="1">
      <alignment horizontal="left" vertical="center" wrapText="1"/>
    </xf>
    <xf numFmtId="165" fontId="0" fillId="0" borderId="7" xfId="0" applyNumberFormat="1" applyFill="1" applyBorder="1" applyAlignment="1"/>
    <xf numFmtId="0" fontId="2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0" fontId="0" fillId="0" borderId="0" xfId="0" applyFill="1" applyBorder="1"/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164" fontId="2" fillId="0" borderId="6" xfId="0" applyNumberFormat="1" applyFont="1" applyBorder="1"/>
    <xf numFmtId="165" fontId="12" fillId="0" borderId="6" xfId="0" applyNumberFormat="1" applyFont="1" applyBorder="1"/>
    <xf numFmtId="164" fontId="6" fillId="0" borderId="6" xfId="0" applyNumberFormat="1" applyFont="1" applyBorder="1" applyAlignment="1"/>
    <xf numFmtId="164" fontId="0" fillId="0" borderId="6" xfId="0" applyNumberFormat="1" applyBorder="1"/>
    <xf numFmtId="164" fontId="8" fillId="0" borderId="6" xfId="0" applyNumberFormat="1" applyFont="1" applyBorder="1"/>
    <xf numFmtId="165" fontId="0" fillId="0" borderId="6" xfId="0" applyNumberFormat="1" applyBorder="1"/>
    <xf numFmtId="164" fontId="2" fillId="0" borderId="6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/>
    <xf numFmtId="164" fontId="8" fillId="0" borderId="26" xfId="0" applyNumberFormat="1" applyFont="1" applyBorder="1"/>
    <xf numFmtId="164" fontId="0" fillId="0" borderId="27" xfId="0" applyNumberFormat="1" applyBorder="1"/>
    <xf numFmtId="164" fontId="3" fillId="0" borderId="6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2" fillId="3" borderId="6" xfId="0" applyNumberFormat="1" applyFont="1" applyFill="1" applyBorder="1"/>
    <xf numFmtId="164" fontId="0" fillId="3" borderId="6" xfId="0" applyNumberFormat="1" applyFill="1" applyBorder="1"/>
    <xf numFmtId="164" fontId="2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/>
    <xf numFmtId="164" fontId="8" fillId="3" borderId="6" xfId="0" applyNumberFormat="1" applyFont="1" applyFill="1" applyBorder="1"/>
    <xf numFmtId="164" fontId="3" fillId="3" borderId="12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7" workbookViewId="0">
      <selection activeCell="D30" sqref="D30"/>
    </sheetView>
  </sheetViews>
  <sheetFormatPr defaultRowHeight="15" x14ac:dyDescent="0.25"/>
  <cols>
    <col min="1" max="1" width="6.7109375" customWidth="1"/>
    <col min="2" max="2" width="7.7109375" style="42" customWidth="1"/>
    <col min="3" max="3" width="57.42578125" customWidth="1"/>
    <col min="4" max="4" width="15.28515625" customWidth="1"/>
  </cols>
  <sheetData>
    <row r="1" spans="1:9" ht="37.5" customHeight="1" thickBot="1" x14ac:dyDescent="0.3">
      <c r="A1" s="72" t="s">
        <v>38</v>
      </c>
      <c r="B1" s="73"/>
      <c r="C1" s="73"/>
      <c r="D1" s="74"/>
    </row>
    <row r="2" spans="1:9" ht="26.25" customHeight="1" thickBot="1" x14ac:dyDescent="0.3">
      <c r="A2" s="1" t="s">
        <v>0</v>
      </c>
      <c r="B2" s="2" t="s">
        <v>1</v>
      </c>
      <c r="C2" s="2" t="s">
        <v>35</v>
      </c>
      <c r="D2" s="3" t="s">
        <v>39</v>
      </c>
    </row>
    <row r="3" spans="1:9" ht="2.25" customHeight="1" x14ac:dyDescent="0.25">
      <c r="A3" s="75"/>
      <c r="B3" s="76"/>
      <c r="C3" s="76"/>
      <c r="D3" s="4"/>
    </row>
    <row r="4" spans="1:9" x14ac:dyDescent="0.25">
      <c r="A4" s="5" t="s">
        <v>2</v>
      </c>
      <c r="B4" s="6"/>
      <c r="C4" s="7" t="s">
        <v>3</v>
      </c>
      <c r="D4" s="8">
        <v>1600000</v>
      </c>
    </row>
    <row r="5" spans="1:9" x14ac:dyDescent="0.25">
      <c r="A5" s="9" t="s">
        <v>4</v>
      </c>
      <c r="B5" s="10"/>
      <c r="C5" s="11" t="s">
        <v>5</v>
      </c>
      <c r="D5" s="12"/>
    </row>
    <row r="6" spans="1:9" x14ac:dyDescent="0.25">
      <c r="A6" s="9"/>
      <c r="B6" s="10">
        <v>2139</v>
      </c>
      <c r="C6" s="13" t="s">
        <v>6</v>
      </c>
      <c r="D6" s="14">
        <v>40000</v>
      </c>
    </row>
    <row r="7" spans="1:9" ht="14.25" customHeight="1" x14ac:dyDescent="0.25">
      <c r="A7" s="9"/>
      <c r="B7" s="15">
        <v>2141</v>
      </c>
      <c r="C7" s="16" t="s">
        <v>7</v>
      </c>
      <c r="D7" s="17"/>
    </row>
    <row r="8" spans="1:9" x14ac:dyDescent="0.25">
      <c r="A8" s="9" t="s">
        <v>8</v>
      </c>
      <c r="B8" s="10"/>
      <c r="C8" s="11" t="s">
        <v>9</v>
      </c>
      <c r="D8" s="14"/>
    </row>
    <row r="9" spans="1:9" x14ac:dyDescent="0.25">
      <c r="A9" s="9"/>
      <c r="B9" s="10">
        <v>4121</v>
      </c>
      <c r="C9" s="18" t="s">
        <v>10</v>
      </c>
      <c r="D9" s="14">
        <v>560000</v>
      </c>
    </row>
    <row r="10" spans="1:9" x14ac:dyDescent="0.25">
      <c r="A10" s="9"/>
      <c r="B10" s="19">
        <v>4122</v>
      </c>
      <c r="C10" s="20" t="s">
        <v>11</v>
      </c>
      <c r="D10" s="14">
        <v>850000</v>
      </c>
    </row>
    <row r="11" spans="1:9" x14ac:dyDescent="0.25">
      <c r="A11" s="9"/>
      <c r="B11" s="19">
        <v>4222</v>
      </c>
      <c r="C11" s="18" t="s">
        <v>12</v>
      </c>
      <c r="D11" s="14">
        <v>150000</v>
      </c>
    </row>
    <row r="12" spans="1:9" ht="1.5" customHeight="1" x14ac:dyDescent="0.25">
      <c r="A12" s="77"/>
      <c r="B12" s="78"/>
      <c r="C12" s="78"/>
      <c r="D12" s="21"/>
    </row>
    <row r="13" spans="1:9" x14ac:dyDescent="0.25">
      <c r="A13" s="5" t="s">
        <v>13</v>
      </c>
      <c r="B13" s="22"/>
      <c r="C13" s="7" t="s">
        <v>14</v>
      </c>
      <c r="D13" s="23">
        <f>D14+D31</f>
        <v>1600000</v>
      </c>
    </row>
    <row r="14" spans="1:9" ht="15" customHeight="1" x14ac:dyDescent="0.25">
      <c r="A14" s="9" t="s">
        <v>15</v>
      </c>
      <c r="B14" s="10"/>
      <c r="C14" s="11" t="s">
        <v>16</v>
      </c>
      <c r="D14" s="12">
        <f>SUM(D15:D30)</f>
        <v>1350000</v>
      </c>
      <c r="I14" s="43"/>
    </row>
    <row r="15" spans="1:9" ht="17.25" customHeight="1" x14ac:dyDescent="0.25">
      <c r="A15" s="9"/>
      <c r="B15" s="10">
        <v>5011</v>
      </c>
      <c r="C15" s="24" t="s">
        <v>17</v>
      </c>
      <c r="D15" s="14">
        <v>420000</v>
      </c>
      <c r="I15" s="43"/>
    </row>
    <row r="16" spans="1:9" ht="19.5" customHeight="1" x14ac:dyDescent="0.25">
      <c r="A16" s="9"/>
      <c r="B16" s="10">
        <v>5031</v>
      </c>
      <c r="C16" s="25" t="s">
        <v>37</v>
      </c>
      <c r="D16" s="14">
        <v>105000</v>
      </c>
    </row>
    <row r="17" spans="1:4" x14ac:dyDescent="0.25">
      <c r="A17" s="9"/>
      <c r="B17" s="10">
        <v>5032</v>
      </c>
      <c r="C17" s="24" t="s">
        <v>18</v>
      </c>
      <c r="D17" s="14">
        <v>38000</v>
      </c>
    </row>
    <row r="18" spans="1:4" x14ac:dyDescent="0.25">
      <c r="A18" s="9"/>
      <c r="B18" s="10">
        <v>5038</v>
      </c>
      <c r="C18" s="24" t="s">
        <v>19</v>
      </c>
      <c r="D18" s="14">
        <v>3000</v>
      </c>
    </row>
    <row r="19" spans="1:4" x14ac:dyDescent="0.25">
      <c r="A19" s="9"/>
      <c r="B19" s="19">
        <v>5137</v>
      </c>
      <c r="C19" s="24" t="s">
        <v>20</v>
      </c>
      <c r="D19" s="14">
        <v>20000</v>
      </c>
    </row>
    <row r="20" spans="1:4" x14ac:dyDescent="0.25">
      <c r="A20" s="9"/>
      <c r="B20" s="19">
        <v>5139</v>
      </c>
      <c r="C20" s="24" t="s">
        <v>21</v>
      </c>
      <c r="D20" s="14">
        <v>5000</v>
      </c>
    </row>
    <row r="21" spans="1:4" ht="14.25" customHeight="1" x14ac:dyDescent="0.25">
      <c r="A21" s="9"/>
      <c r="B21" s="26">
        <v>5161</v>
      </c>
      <c r="C21" s="27" t="s">
        <v>22</v>
      </c>
      <c r="D21" s="17">
        <v>2000</v>
      </c>
    </row>
    <row r="22" spans="1:4" x14ac:dyDescent="0.25">
      <c r="A22" s="9"/>
      <c r="B22" s="10">
        <v>5162</v>
      </c>
      <c r="C22" s="24" t="s">
        <v>36</v>
      </c>
      <c r="D22" s="14">
        <v>10000</v>
      </c>
    </row>
    <row r="23" spans="1:4" x14ac:dyDescent="0.25">
      <c r="A23" s="9"/>
      <c r="B23" s="10">
        <v>5163</v>
      </c>
      <c r="C23" s="24" t="s">
        <v>23</v>
      </c>
      <c r="D23" s="14">
        <v>8000</v>
      </c>
    </row>
    <row r="24" spans="1:4" x14ac:dyDescent="0.25">
      <c r="A24" s="9"/>
      <c r="B24" s="10">
        <v>5164</v>
      </c>
      <c r="C24" s="24" t="s">
        <v>24</v>
      </c>
      <c r="D24" s="14">
        <v>42000</v>
      </c>
    </row>
    <row r="25" spans="1:4" ht="12.75" customHeight="1" x14ac:dyDescent="0.25">
      <c r="A25" s="9"/>
      <c r="B25" s="28">
        <v>5169</v>
      </c>
      <c r="C25" s="29" t="s">
        <v>25</v>
      </c>
      <c r="D25" s="14">
        <v>591000</v>
      </c>
    </row>
    <row r="26" spans="1:4" x14ac:dyDescent="0.25">
      <c r="A26" s="9"/>
      <c r="B26" s="19">
        <v>5171</v>
      </c>
      <c r="C26" s="24" t="s">
        <v>26</v>
      </c>
      <c r="D26" s="14">
        <v>14000</v>
      </c>
    </row>
    <row r="27" spans="1:4" x14ac:dyDescent="0.25">
      <c r="A27" s="9"/>
      <c r="B27" s="10">
        <v>5173</v>
      </c>
      <c r="C27" s="24" t="s">
        <v>27</v>
      </c>
      <c r="D27" s="14">
        <v>44000</v>
      </c>
    </row>
    <row r="28" spans="1:4" x14ac:dyDescent="0.25">
      <c r="A28" s="9"/>
      <c r="B28" s="10">
        <v>5175</v>
      </c>
      <c r="C28" s="24" t="s">
        <v>28</v>
      </c>
      <c r="D28" s="14">
        <v>4000</v>
      </c>
    </row>
    <row r="29" spans="1:4" x14ac:dyDescent="0.25">
      <c r="A29" s="9"/>
      <c r="B29" s="10">
        <v>5176</v>
      </c>
      <c r="C29" s="24" t="s">
        <v>29</v>
      </c>
      <c r="D29" s="14">
        <v>4000</v>
      </c>
    </row>
    <row r="30" spans="1:4" x14ac:dyDescent="0.25">
      <c r="A30" s="9"/>
      <c r="B30" s="10">
        <v>5366</v>
      </c>
      <c r="C30" s="24" t="s">
        <v>30</v>
      </c>
      <c r="D30" s="14">
        <v>40000</v>
      </c>
    </row>
    <row r="31" spans="1:4" x14ac:dyDescent="0.25">
      <c r="A31" s="9" t="s">
        <v>31</v>
      </c>
      <c r="B31" s="19"/>
      <c r="C31" s="11" t="s">
        <v>32</v>
      </c>
      <c r="D31" s="30">
        <v>250000</v>
      </c>
    </row>
    <row r="32" spans="1:4" ht="12.75" customHeight="1" x14ac:dyDescent="0.25">
      <c r="A32" s="9"/>
      <c r="B32" s="28">
        <v>6129</v>
      </c>
      <c r="C32" s="31" t="s">
        <v>40</v>
      </c>
      <c r="D32" s="14">
        <v>250000</v>
      </c>
    </row>
    <row r="33" spans="1:14" ht="2.25" customHeight="1" x14ac:dyDescent="0.25">
      <c r="A33" s="79"/>
      <c r="B33" s="80"/>
      <c r="C33" s="80"/>
      <c r="D33" s="32"/>
    </row>
    <row r="34" spans="1:14" ht="15.75" thickBot="1" x14ac:dyDescent="0.3">
      <c r="A34" s="33" t="s">
        <v>33</v>
      </c>
      <c r="B34" s="34"/>
      <c r="C34" s="35" t="s">
        <v>34</v>
      </c>
      <c r="D34" s="36">
        <f>D13-D4</f>
        <v>0</v>
      </c>
    </row>
    <row r="35" spans="1:14" ht="2.25" customHeight="1" thickBot="1" x14ac:dyDescent="0.3">
      <c r="B35"/>
      <c r="E35" s="37"/>
      <c r="F35" s="37"/>
      <c r="G35" s="37"/>
      <c r="J35" s="37"/>
      <c r="K35" s="37"/>
      <c r="L35" s="37"/>
      <c r="M35" s="37"/>
      <c r="N35" s="37"/>
    </row>
    <row r="36" spans="1:14" x14ac:dyDescent="0.25">
      <c r="A36" s="81" t="s">
        <v>41</v>
      </c>
      <c r="B36" s="82"/>
      <c r="C36" s="82"/>
      <c r="D36" s="83"/>
      <c r="E36" s="37"/>
      <c r="F36" s="37"/>
      <c r="G36" s="37"/>
      <c r="J36" s="37"/>
      <c r="K36" s="37"/>
      <c r="L36" s="37"/>
      <c r="M36" s="37"/>
      <c r="N36" s="37"/>
    </row>
    <row r="37" spans="1:14" ht="12.75" customHeight="1" x14ac:dyDescent="0.25">
      <c r="A37" s="66" t="s">
        <v>3</v>
      </c>
      <c r="B37" s="67"/>
      <c r="C37" s="67"/>
      <c r="D37" s="38">
        <f>D4</f>
        <v>1600000</v>
      </c>
      <c r="E37" s="37"/>
      <c r="F37" s="37"/>
      <c r="G37" s="37"/>
      <c r="J37" s="37"/>
      <c r="K37" s="37"/>
      <c r="L37" s="37"/>
      <c r="M37" s="37"/>
      <c r="N37" s="37"/>
    </row>
    <row r="38" spans="1:14" ht="12.75" customHeight="1" x14ac:dyDescent="0.25">
      <c r="A38" s="66" t="s">
        <v>14</v>
      </c>
      <c r="B38" s="67"/>
      <c r="C38" s="67"/>
      <c r="D38" s="38">
        <f>D13</f>
        <v>1600000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12.75" customHeight="1" x14ac:dyDescent="0.25">
      <c r="A39" s="68" t="s">
        <v>34</v>
      </c>
      <c r="B39" s="69"/>
      <c r="C39" s="69"/>
      <c r="D39" s="39">
        <f>D38-D37</f>
        <v>0</v>
      </c>
      <c r="E39" s="37"/>
      <c r="F39" s="37"/>
      <c r="G39" s="37"/>
      <c r="J39" s="37"/>
      <c r="K39" s="37"/>
      <c r="L39" s="37"/>
      <c r="M39" s="37"/>
      <c r="N39" s="37"/>
    </row>
    <row r="40" spans="1:14" ht="12.75" customHeight="1" thickBot="1" x14ac:dyDescent="0.3">
      <c r="A40" s="70" t="s">
        <v>42</v>
      </c>
      <c r="B40" s="71"/>
      <c r="C40" s="71"/>
      <c r="D40" s="40">
        <v>530000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49.9" customHeight="1" x14ac:dyDescent="0.25">
      <c r="A41" t="s">
        <v>43</v>
      </c>
      <c r="B41" s="43"/>
      <c r="C41" s="43"/>
      <c r="D41" s="43" t="s">
        <v>44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12.75" customHeight="1" x14ac:dyDescent="0.25">
      <c r="A42" s="43"/>
      <c r="B42" s="43"/>
      <c r="C42" s="43"/>
      <c r="D42" s="43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2.75" customHeight="1" x14ac:dyDescent="0.25">
      <c r="A43" s="43"/>
      <c r="B43" s="43"/>
      <c r="C43" s="43"/>
      <c r="D43" s="43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12.75" customHeight="1" x14ac:dyDescent="0.25">
      <c r="A44" s="43"/>
      <c r="B44" s="43"/>
      <c r="C44" s="43"/>
      <c r="D44" s="43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2.75" customHeight="1" x14ac:dyDescent="0.25">
      <c r="A45" s="43"/>
      <c r="B45" s="43"/>
      <c r="C45" s="43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2.75" customHeight="1" x14ac:dyDescent="0.25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2.75" customHeight="1" x14ac:dyDescent="0.25">
      <c r="A47" s="37"/>
      <c r="B47" s="44"/>
      <c r="C47" s="43"/>
      <c r="D47" s="44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2.75" customHeight="1" x14ac:dyDescent="0.25">
      <c r="A48" s="37"/>
      <c r="B48" s="41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2.75" customHeight="1" x14ac:dyDescent="0.25">
      <c r="A49" s="37"/>
      <c r="B49" s="4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2.75" customHeight="1" x14ac:dyDescent="0.25">
      <c r="A50" s="37"/>
      <c r="B50" s="4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2.75" customHeight="1" x14ac:dyDescent="0.25">
      <c r="A51" s="37"/>
      <c r="B51" s="4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2.75" customHeight="1" x14ac:dyDescent="0.25">
      <c r="A52" s="37"/>
      <c r="B52" s="4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2.75" customHeight="1" x14ac:dyDescent="0.25">
      <c r="A53" s="37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2.75" customHeight="1" x14ac:dyDescent="0.25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2.75" customHeight="1" x14ac:dyDescent="0.25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</sheetData>
  <mergeCells count="9">
    <mergeCell ref="A38:C38"/>
    <mergeCell ref="A39:C39"/>
    <mergeCell ref="A40:C40"/>
    <mergeCell ref="A1:D1"/>
    <mergeCell ref="A3:C3"/>
    <mergeCell ref="A12:C12"/>
    <mergeCell ref="A33:C33"/>
    <mergeCell ref="A36:D36"/>
    <mergeCell ref="A37:C37"/>
  </mergeCells>
  <printOptions gridLines="1"/>
  <pageMargins left="0.62992125984251968" right="0.23622047244094491" top="0.74803149606299213" bottom="0.7480314960629921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2" sqref="E2:E35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15.85546875" customWidth="1"/>
    <col min="5" max="5" width="16.7109375" customWidth="1"/>
    <col min="6" max="6" width="18" customWidth="1"/>
    <col min="7" max="7" width="18.5703125" customWidth="1"/>
  </cols>
  <sheetData>
    <row r="1" spans="1:7" ht="18.75" thickBot="1" x14ac:dyDescent="0.3">
      <c r="A1" s="84" t="s">
        <v>45</v>
      </c>
      <c r="B1" s="85"/>
      <c r="C1" s="85"/>
      <c r="D1" s="85"/>
      <c r="E1" s="85"/>
      <c r="F1" s="85"/>
      <c r="G1" s="85"/>
    </row>
    <row r="2" spans="1:7" ht="75" customHeight="1" thickBot="1" x14ac:dyDescent="0.3">
      <c r="A2" s="1" t="s">
        <v>0</v>
      </c>
      <c r="B2" s="2" t="s">
        <v>1</v>
      </c>
      <c r="C2" s="2" t="s">
        <v>35</v>
      </c>
      <c r="D2" s="3" t="s">
        <v>39</v>
      </c>
      <c r="E2" s="58" t="s">
        <v>46</v>
      </c>
      <c r="F2" s="45" t="s">
        <v>47</v>
      </c>
      <c r="G2" s="45" t="s">
        <v>48</v>
      </c>
    </row>
    <row r="3" spans="1:7" x14ac:dyDescent="0.25">
      <c r="A3" s="75"/>
      <c r="B3" s="76"/>
      <c r="C3" s="76"/>
      <c r="D3" s="4"/>
      <c r="E3" s="59"/>
      <c r="F3" s="46"/>
      <c r="G3" s="46"/>
    </row>
    <row r="4" spans="1:7" x14ac:dyDescent="0.25">
      <c r="A4" s="5" t="s">
        <v>2</v>
      </c>
      <c r="B4" s="6"/>
      <c r="C4" s="7" t="s">
        <v>3</v>
      </c>
      <c r="D4" s="8">
        <v>1600000</v>
      </c>
      <c r="E4" s="60">
        <f>SUM(E5:E11)</f>
        <v>0</v>
      </c>
      <c r="F4" s="47">
        <f>SUM(F5:F11)</f>
        <v>1600000</v>
      </c>
      <c r="G4" s="48">
        <f>SUM(G6:G12)</f>
        <v>0</v>
      </c>
    </row>
    <row r="5" spans="1:7" x14ac:dyDescent="0.25">
      <c r="A5" s="9" t="s">
        <v>4</v>
      </c>
      <c r="B5" s="10"/>
      <c r="C5" s="11" t="s">
        <v>5</v>
      </c>
      <c r="D5" s="12"/>
      <c r="E5" s="61"/>
      <c r="F5" s="50"/>
      <c r="G5" s="50"/>
    </row>
    <row r="6" spans="1:7" x14ac:dyDescent="0.25">
      <c r="A6" s="9"/>
      <c r="B6" s="10">
        <v>2139</v>
      </c>
      <c r="C6" s="13" t="s">
        <v>6</v>
      </c>
      <c r="D6" s="14">
        <v>40000</v>
      </c>
      <c r="E6" s="61"/>
      <c r="F6" s="50">
        <f>SUM(D6:E6)</f>
        <v>40000</v>
      </c>
      <c r="G6" s="52"/>
    </row>
    <row r="7" spans="1:7" x14ac:dyDescent="0.25">
      <c r="A7" s="9"/>
      <c r="B7" s="15">
        <v>2141</v>
      </c>
      <c r="C7" s="16" t="s">
        <v>7</v>
      </c>
      <c r="D7" s="17"/>
      <c r="E7" s="61"/>
      <c r="F7" s="50">
        <f t="shared" ref="F7:F11" si="0">SUM(D7:E7)</f>
        <v>0</v>
      </c>
      <c r="G7" s="52"/>
    </row>
    <row r="8" spans="1:7" x14ac:dyDescent="0.25">
      <c r="A8" s="9" t="s">
        <v>8</v>
      </c>
      <c r="B8" s="10"/>
      <c r="C8" s="11" t="s">
        <v>9</v>
      </c>
      <c r="D8" s="14"/>
      <c r="E8" s="61"/>
      <c r="F8" s="50">
        <f t="shared" si="0"/>
        <v>0</v>
      </c>
      <c r="G8" s="52"/>
    </row>
    <row r="9" spans="1:7" x14ac:dyDescent="0.25">
      <c r="A9" s="9"/>
      <c r="B9" s="10">
        <v>4121</v>
      </c>
      <c r="C9" s="18" t="s">
        <v>10</v>
      </c>
      <c r="D9" s="14">
        <v>560000</v>
      </c>
      <c r="E9" s="61"/>
      <c r="F9" s="50">
        <f t="shared" si="0"/>
        <v>560000</v>
      </c>
      <c r="G9" s="52"/>
    </row>
    <row r="10" spans="1:7" x14ac:dyDescent="0.25">
      <c r="A10" s="9"/>
      <c r="B10" s="19">
        <v>4122</v>
      </c>
      <c r="C10" s="20" t="s">
        <v>11</v>
      </c>
      <c r="D10" s="14">
        <v>850000</v>
      </c>
      <c r="E10" s="61"/>
      <c r="F10" s="50">
        <f t="shared" si="0"/>
        <v>850000</v>
      </c>
      <c r="G10" s="52"/>
    </row>
    <row r="11" spans="1:7" x14ac:dyDescent="0.25">
      <c r="A11" s="9"/>
      <c r="B11" s="19">
        <v>4222</v>
      </c>
      <c r="C11" s="18" t="s">
        <v>12</v>
      </c>
      <c r="D11" s="14">
        <v>150000</v>
      </c>
      <c r="E11" s="61"/>
      <c r="F11" s="50">
        <f t="shared" si="0"/>
        <v>150000</v>
      </c>
      <c r="G11" s="52"/>
    </row>
    <row r="12" spans="1:7" x14ac:dyDescent="0.25">
      <c r="A12" s="77"/>
      <c r="B12" s="78"/>
      <c r="C12" s="78"/>
      <c r="D12" s="21"/>
      <c r="E12" s="61"/>
      <c r="F12" s="50">
        <f t="shared" ref="F12" si="1">SUM(D12:D12)</f>
        <v>0</v>
      </c>
      <c r="G12" s="50"/>
    </row>
    <row r="13" spans="1:7" x14ac:dyDescent="0.25">
      <c r="A13" s="5" t="s">
        <v>13</v>
      </c>
      <c r="B13" s="22"/>
      <c r="C13" s="7" t="s">
        <v>14</v>
      </c>
      <c r="D13" s="23">
        <f>D14+D32</f>
        <v>1600000</v>
      </c>
      <c r="E13" s="62"/>
      <c r="F13" s="53">
        <f>SUM(F14+F32)</f>
        <v>1600000</v>
      </c>
      <c r="G13" s="48">
        <f>SUM(G14:G36)</f>
        <v>0</v>
      </c>
    </row>
    <row r="14" spans="1:7" x14ac:dyDescent="0.25">
      <c r="A14" s="9" t="s">
        <v>15</v>
      </c>
      <c r="B14" s="10"/>
      <c r="C14" s="11" t="s">
        <v>16</v>
      </c>
      <c r="D14" s="12">
        <f>SUM(D15:D31)</f>
        <v>1350000</v>
      </c>
      <c r="E14" s="63">
        <f>SUM(E15:E35)</f>
        <v>0</v>
      </c>
      <c r="F14" s="49">
        <f>SUM(F15:F31)</f>
        <v>1350000</v>
      </c>
      <c r="G14" s="50"/>
    </row>
    <row r="15" spans="1:7" x14ac:dyDescent="0.25">
      <c r="A15" s="9"/>
      <c r="B15" s="10">
        <v>5011</v>
      </c>
      <c r="C15" s="24" t="s">
        <v>17</v>
      </c>
      <c r="D15" s="14">
        <v>420000</v>
      </c>
      <c r="E15" s="64"/>
      <c r="F15" s="49">
        <f>SUM(D15:E15)</f>
        <v>420000</v>
      </c>
      <c r="G15" s="52"/>
    </row>
    <row r="16" spans="1:7" x14ac:dyDescent="0.25">
      <c r="A16" s="9"/>
      <c r="B16" s="10">
        <v>5021</v>
      </c>
      <c r="C16" s="24" t="s">
        <v>49</v>
      </c>
      <c r="D16" s="14">
        <v>0</v>
      </c>
      <c r="E16" s="64">
        <v>30000</v>
      </c>
      <c r="F16" s="49">
        <f t="shared" ref="F16:F31" si="2">SUM(D16:E16)</f>
        <v>30000</v>
      </c>
      <c r="G16" s="52"/>
    </row>
    <row r="17" spans="1:7" ht="21.75" customHeight="1" x14ac:dyDescent="0.25">
      <c r="A17" s="9"/>
      <c r="B17" s="10">
        <v>5031</v>
      </c>
      <c r="C17" s="25" t="s">
        <v>37</v>
      </c>
      <c r="D17" s="14">
        <v>105000</v>
      </c>
      <c r="E17" s="64"/>
      <c r="F17" s="49">
        <f t="shared" si="2"/>
        <v>105000</v>
      </c>
      <c r="G17" s="52"/>
    </row>
    <row r="18" spans="1:7" x14ac:dyDescent="0.25">
      <c r="A18" s="9"/>
      <c r="B18" s="10">
        <v>5032</v>
      </c>
      <c r="C18" s="24" t="s">
        <v>18</v>
      </c>
      <c r="D18" s="14">
        <v>38000</v>
      </c>
      <c r="E18" s="64"/>
      <c r="F18" s="49">
        <f t="shared" si="2"/>
        <v>38000</v>
      </c>
      <c r="G18" s="52"/>
    </row>
    <row r="19" spans="1:7" x14ac:dyDescent="0.25">
      <c r="A19" s="9"/>
      <c r="B19" s="10">
        <v>5038</v>
      </c>
      <c r="C19" s="24" t="s">
        <v>19</v>
      </c>
      <c r="D19" s="14">
        <v>3000</v>
      </c>
      <c r="E19" s="64"/>
      <c r="F19" s="49">
        <f t="shared" si="2"/>
        <v>3000</v>
      </c>
      <c r="G19" s="52"/>
    </row>
    <row r="20" spans="1:7" x14ac:dyDescent="0.25">
      <c r="A20" s="9"/>
      <c r="B20" s="19">
        <v>5137</v>
      </c>
      <c r="C20" s="24" t="s">
        <v>20</v>
      </c>
      <c r="D20" s="14">
        <v>20000</v>
      </c>
      <c r="E20" s="64"/>
      <c r="F20" s="49">
        <f t="shared" si="2"/>
        <v>20000</v>
      </c>
      <c r="G20" s="52"/>
    </row>
    <row r="21" spans="1:7" x14ac:dyDescent="0.25">
      <c r="A21" s="9"/>
      <c r="B21" s="19">
        <v>5139</v>
      </c>
      <c r="C21" s="24" t="s">
        <v>21</v>
      </c>
      <c r="D21" s="14">
        <v>5000</v>
      </c>
      <c r="E21" s="64">
        <v>10000</v>
      </c>
      <c r="F21" s="49">
        <f t="shared" si="2"/>
        <v>15000</v>
      </c>
      <c r="G21" s="52"/>
    </row>
    <row r="22" spans="1:7" x14ac:dyDescent="0.25">
      <c r="A22" s="9"/>
      <c r="B22" s="26">
        <v>5161</v>
      </c>
      <c r="C22" s="27" t="s">
        <v>22</v>
      </c>
      <c r="D22" s="17">
        <v>2000</v>
      </c>
      <c r="E22" s="64"/>
      <c r="F22" s="49">
        <f t="shared" si="2"/>
        <v>2000</v>
      </c>
      <c r="G22" s="52"/>
    </row>
    <row r="23" spans="1:7" x14ac:dyDescent="0.25">
      <c r="A23" s="9"/>
      <c r="B23" s="10">
        <v>5162</v>
      </c>
      <c r="C23" s="24" t="s">
        <v>36</v>
      </c>
      <c r="D23" s="14">
        <v>10000</v>
      </c>
      <c r="E23" s="64"/>
      <c r="F23" s="49">
        <f t="shared" si="2"/>
        <v>10000</v>
      </c>
      <c r="G23" s="52"/>
    </row>
    <row r="24" spans="1:7" x14ac:dyDescent="0.25">
      <c r="A24" s="9"/>
      <c r="B24" s="10">
        <v>5163</v>
      </c>
      <c r="C24" s="24" t="s">
        <v>23</v>
      </c>
      <c r="D24" s="14">
        <v>8000</v>
      </c>
      <c r="E24" s="64"/>
      <c r="F24" s="49">
        <f t="shared" si="2"/>
        <v>8000</v>
      </c>
      <c r="G24" s="52"/>
    </row>
    <row r="25" spans="1:7" x14ac:dyDescent="0.25">
      <c r="A25" s="9"/>
      <c r="B25" s="10">
        <v>5164</v>
      </c>
      <c r="C25" s="24" t="s">
        <v>24</v>
      </c>
      <c r="D25" s="14">
        <v>42000</v>
      </c>
      <c r="E25" s="64"/>
      <c r="F25" s="49">
        <f t="shared" si="2"/>
        <v>42000</v>
      </c>
      <c r="G25" s="52"/>
    </row>
    <row r="26" spans="1:7" x14ac:dyDescent="0.25">
      <c r="A26" s="9"/>
      <c r="B26" s="28">
        <v>5169</v>
      </c>
      <c r="C26" s="29" t="s">
        <v>25</v>
      </c>
      <c r="D26" s="14">
        <v>591000</v>
      </c>
      <c r="E26" s="64"/>
      <c r="F26" s="49">
        <f t="shared" si="2"/>
        <v>591000</v>
      </c>
      <c r="G26" s="52"/>
    </row>
    <row r="27" spans="1:7" x14ac:dyDescent="0.25">
      <c r="A27" s="9"/>
      <c r="B27" s="19">
        <v>5171</v>
      </c>
      <c r="C27" s="24" t="s">
        <v>26</v>
      </c>
      <c r="D27" s="14">
        <v>14000</v>
      </c>
      <c r="E27" s="64"/>
      <c r="F27" s="49">
        <f t="shared" si="2"/>
        <v>14000</v>
      </c>
      <c r="G27" s="52"/>
    </row>
    <row r="28" spans="1:7" x14ac:dyDescent="0.25">
      <c r="A28" s="9"/>
      <c r="B28" s="10">
        <v>5173</v>
      </c>
      <c r="C28" s="24" t="s">
        <v>27</v>
      </c>
      <c r="D28" s="14">
        <v>44000</v>
      </c>
      <c r="E28" s="64"/>
      <c r="F28" s="49">
        <f t="shared" si="2"/>
        <v>44000</v>
      </c>
      <c r="G28" s="52"/>
    </row>
    <row r="29" spans="1:7" x14ac:dyDescent="0.25">
      <c r="A29" s="9"/>
      <c r="B29" s="10">
        <v>5175</v>
      </c>
      <c r="C29" s="24" t="s">
        <v>28</v>
      </c>
      <c r="D29" s="14">
        <v>4000</v>
      </c>
      <c r="E29" s="64"/>
      <c r="F29" s="49">
        <f t="shared" si="2"/>
        <v>4000</v>
      </c>
      <c r="G29" s="52"/>
    </row>
    <row r="30" spans="1:7" x14ac:dyDescent="0.25">
      <c r="A30" s="9"/>
      <c r="B30" s="10">
        <v>5176</v>
      </c>
      <c r="C30" s="24" t="s">
        <v>29</v>
      </c>
      <c r="D30" s="14">
        <v>4000</v>
      </c>
      <c r="E30" s="64"/>
      <c r="F30" s="49">
        <f t="shared" si="2"/>
        <v>4000</v>
      </c>
      <c r="G30" s="52"/>
    </row>
    <row r="31" spans="1:7" x14ac:dyDescent="0.25">
      <c r="A31" s="9"/>
      <c r="B31" s="10">
        <v>5366</v>
      </c>
      <c r="C31" s="24" t="s">
        <v>30</v>
      </c>
      <c r="D31" s="14">
        <v>40000</v>
      </c>
      <c r="E31" s="64">
        <v>-40000</v>
      </c>
      <c r="F31" s="49">
        <f t="shared" si="2"/>
        <v>0</v>
      </c>
      <c r="G31" s="52"/>
    </row>
    <row r="32" spans="1:7" x14ac:dyDescent="0.25">
      <c r="A32" s="9" t="s">
        <v>31</v>
      </c>
      <c r="B32" s="19"/>
      <c r="C32" s="11" t="s">
        <v>32</v>
      </c>
      <c r="D32" s="30">
        <v>250000</v>
      </c>
      <c r="E32" s="64"/>
      <c r="F32" s="49">
        <f>SUM(F33)</f>
        <v>250000</v>
      </c>
      <c r="G32" s="52"/>
    </row>
    <row r="33" spans="1:7" x14ac:dyDescent="0.25">
      <c r="A33" s="9"/>
      <c r="B33" s="28">
        <v>6129</v>
      </c>
      <c r="C33" s="31" t="s">
        <v>40</v>
      </c>
      <c r="D33" s="14">
        <v>250000</v>
      </c>
      <c r="E33" s="64"/>
      <c r="F33" s="49">
        <f>SUM(D33:E33)</f>
        <v>250000</v>
      </c>
      <c r="G33" s="52"/>
    </row>
    <row r="34" spans="1:7" x14ac:dyDescent="0.25">
      <c r="A34" s="79"/>
      <c r="B34" s="80"/>
      <c r="C34" s="80"/>
      <c r="D34" s="32"/>
      <c r="E34" s="64"/>
      <c r="F34" s="50">
        <f t="shared" ref="F34" si="3">SUM(D34:E34)</f>
        <v>0</v>
      </c>
      <c r="G34" s="52"/>
    </row>
    <row r="35" spans="1:7" ht="15.75" thickBot="1" x14ac:dyDescent="0.3">
      <c r="A35" s="33" t="s">
        <v>33</v>
      </c>
      <c r="B35" s="34"/>
      <c r="C35" s="35" t="s">
        <v>34</v>
      </c>
      <c r="D35" s="36">
        <f>D13-D4</f>
        <v>0</v>
      </c>
      <c r="E35" s="65">
        <f t="shared" ref="E35:F35" si="4">E13-E4</f>
        <v>0</v>
      </c>
      <c r="F35" s="36">
        <f t="shared" si="4"/>
        <v>0</v>
      </c>
      <c r="G35" s="52"/>
    </row>
    <row r="36" spans="1:7" ht="15.75" thickBot="1" x14ac:dyDescent="0.3">
      <c r="E36" s="51"/>
      <c r="F36" s="50">
        <f t="shared" ref="F36" si="5">SUM(D36:E36)</f>
        <v>0</v>
      </c>
      <c r="G36" s="52"/>
    </row>
    <row r="37" spans="1:7" ht="38.25" customHeight="1" x14ac:dyDescent="0.25">
      <c r="A37" s="81" t="s">
        <v>41</v>
      </c>
      <c r="B37" s="82"/>
      <c r="C37" s="82"/>
      <c r="D37" s="83"/>
      <c r="E37" s="54"/>
      <c r="F37" s="54">
        <f>SUM(D37:D37)</f>
        <v>0</v>
      </c>
      <c r="G37" s="50">
        <f>SUM(G38)</f>
        <v>0</v>
      </c>
    </row>
    <row r="38" spans="1:7" x14ac:dyDescent="0.25">
      <c r="A38" s="66" t="s">
        <v>3</v>
      </c>
      <c r="B38" s="67"/>
      <c r="C38" s="67"/>
      <c r="D38" s="38">
        <f>D4</f>
        <v>1600000</v>
      </c>
      <c r="E38" s="55"/>
      <c r="F38" s="55">
        <f>SUM(D38:D38)</f>
        <v>1600000</v>
      </c>
      <c r="G38" s="56"/>
    </row>
    <row r="39" spans="1:7" x14ac:dyDescent="0.25">
      <c r="A39" s="66" t="s">
        <v>14</v>
      </c>
      <c r="B39" s="67"/>
      <c r="C39" s="67"/>
      <c r="D39" s="38">
        <f>D13</f>
        <v>1600000</v>
      </c>
      <c r="E39" s="57"/>
      <c r="F39" s="57">
        <f>SUM(F13-F4)</f>
        <v>0</v>
      </c>
    </row>
    <row r="40" spans="1:7" x14ac:dyDescent="0.25">
      <c r="A40" s="68" t="s">
        <v>34</v>
      </c>
      <c r="B40" s="69"/>
      <c r="C40" s="69"/>
      <c r="D40" s="39">
        <f>D39-D38</f>
        <v>0</v>
      </c>
      <c r="E40" s="37"/>
      <c r="F40" s="37"/>
      <c r="G40" s="37"/>
    </row>
    <row r="41" spans="1:7" ht="15.75" thickBot="1" x14ac:dyDescent="0.3">
      <c r="A41" s="70" t="s">
        <v>42</v>
      </c>
      <c r="B41" s="71"/>
      <c r="C41" s="71"/>
      <c r="D41" s="40">
        <v>530000</v>
      </c>
      <c r="E41" s="37"/>
      <c r="F41" s="37"/>
      <c r="G41" s="37"/>
    </row>
    <row r="42" spans="1:7" x14ac:dyDescent="0.25">
      <c r="A42" t="s">
        <v>50</v>
      </c>
    </row>
  </sheetData>
  <mergeCells count="9">
    <mergeCell ref="A40:C40"/>
    <mergeCell ref="A41:C41"/>
    <mergeCell ref="A34:C34"/>
    <mergeCell ref="A1:G1"/>
    <mergeCell ref="A3:C3"/>
    <mergeCell ref="A12:C12"/>
    <mergeCell ref="A38:C38"/>
    <mergeCell ref="A37:D37"/>
    <mergeCell ref="A39:C39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2019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Pavelka Vladimír</cp:lastModifiedBy>
  <cp:lastPrinted>2019-02-05T08:53:09Z</cp:lastPrinted>
  <dcterms:created xsi:type="dcterms:W3CDTF">2013-04-15T07:51:33Z</dcterms:created>
  <dcterms:modified xsi:type="dcterms:W3CDTF">2019-02-05T08:53:53Z</dcterms:modified>
</cp:coreProperties>
</file>